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I69" i="1"/>
  <c r="I65" i="1"/>
  <c r="I63" i="1"/>
  <c r="I61" i="1"/>
  <c r="K72" i="1" s="1"/>
  <c r="I49" i="1"/>
  <c r="I45" i="1"/>
  <c r="I53" i="1" s="1"/>
  <c r="K56" i="1" s="1"/>
  <c r="I35" i="1" l="1"/>
  <c r="I32" i="1"/>
  <c r="I29" i="1"/>
  <c r="I26" i="1"/>
  <c r="I23" i="1"/>
  <c r="I20" i="1"/>
  <c r="I17" i="1"/>
  <c r="I14" i="1"/>
  <c r="K38" i="1" l="1"/>
</calcChain>
</file>

<file path=xl/sharedStrings.xml><?xml version="1.0" encoding="utf-8"?>
<sst xmlns="http://schemas.openxmlformats.org/spreadsheetml/2006/main" count="108" uniqueCount="59">
  <si>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</si>
  <si>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</si>
  <si>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</si>
  <si>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</si>
  <si>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</si>
  <si>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</si>
  <si>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</si>
  <si>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</si>
  <si>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</si>
  <si>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</si>
  <si>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</si>
  <si>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</si>
  <si>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</si>
  <si>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</si>
  <si>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</si>
  <si>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</si>
  <si>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</si>
  <si>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</si>
  <si>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</si>
  <si>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</si>
  <si>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</si>
  <si>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</si>
  <si>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</si>
  <si>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</si>
  <si>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</si>
  <si>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cuando estén organizados por el Ministerio de Defensa.</t>
  </si>
  <si>
    <t xml:space="preserve">relacionado directamente con la categoría a la que se opta, </t>
  </si>
  <si>
    <t>Solo se valorarán los cursos iguales o superiores a 15 horas realizados en los 10 años anteriores a la convocatoria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</si>
  <si>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</si>
  <si>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</si>
  <si>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</si>
  <si>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</si>
  <si>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</si>
  <si>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</si>
  <si>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</si>
  <si>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</si>
  <si>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</si>
  <si>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>AUTOBAREMO DE MÉRITOS DE CELADOR/A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</si>
  <si>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</si>
  <si>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</si>
  <si>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</si>
  <si>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</si>
  <si>
    <t>CONVOCATORIA PERSONAL ESTATUTARIO ESTABILIZACIÓN CONCURSO OPOSICION 2022</t>
  </si>
  <si>
    <t>La persona abajo firmante DECLARA que son ciertos los datos consignados en este autobaremo.</t>
  </si>
  <si>
    <t>máximo 36</t>
  </si>
  <si>
    <t>máximo 21,60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</si>
  <si>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</si>
  <si>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Privada.</t>
  </si>
  <si>
    <t>máximo 14,40</t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</si>
  <si>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</si>
  <si>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Privada, durante período pandemia COVID.</t>
  </si>
  <si>
    <t>máximo 7,20</t>
  </si>
  <si>
    <t>2.1 Formación continuada</t>
  </si>
  <si>
    <t>10 horas de formación equivalen a 1 crédito.</t>
  </si>
  <si>
    <t>Créditos</t>
  </si>
  <si>
    <t>TOTAL 2.1 Formación continuada  a) a b)</t>
  </si>
  <si>
    <t>máximo 2</t>
  </si>
  <si>
    <t>TOTAL 2. FORMACIÓN  2.1</t>
  </si>
  <si>
    <t>máximo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</si>
</sst>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workbookViewId="0">
      <selection activeCell="M4" sqref="M4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42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37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/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38</v>
      </c>
      <c r="B10" s="70"/>
      <c r="C10" s="70"/>
      <c r="E10" s="70"/>
      <c r="F10" s="70"/>
      <c r="G10" s="70"/>
      <c r="H10" s="70"/>
      <c r="I10" s="70"/>
      <c r="J10" s="70"/>
      <c r="K10" s="70"/>
    </row>
    <row r="12" spans="1:14" x14ac:dyDescent="0.3">
      <c r="A12" s="21" t="s">
        <v>3</v>
      </c>
      <c r="E12" s="1"/>
    </row>
    <row r="13" spans="1:14" ht="15" thickBot="1" x14ac:dyDescent="0.35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0.3</v>
      </c>
      <c r="H14" s="27" t="s">
        <v>7</v>
      </c>
      <c r="I14" s="28">
        <f>IF(E14*G14&gt;36,36,E14*G14)</f>
        <v>0</v>
      </c>
      <c r="J14" s="20"/>
      <c r="K14" s="36" t="s">
        <v>44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14</v>
      </c>
      <c r="C17" s="22"/>
      <c r="D17" s="22"/>
      <c r="E17" s="24"/>
      <c r="F17" s="25" t="s">
        <v>6</v>
      </c>
      <c r="G17" s="26">
        <v>0.6</v>
      </c>
      <c r="H17" s="27" t="s">
        <v>7</v>
      </c>
      <c r="I17" s="28">
        <f>IF(E17*G17&gt;36,36,E17*G17)</f>
        <v>0</v>
      </c>
      <c r="J17" s="20"/>
      <c r="K17" s="36" t="s">
        <v>44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20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41</v>
      </c>
      <c r="C20" s="22"/>
      <c r="D20" s="22"/>
      <c r="E20" s="24"/>
      <c r="F20" s="25" t="s">
        <v>6</v>
      </c>
      <c r="G20" s="26">
        <v>0.18</v>
      </c>
      <c r="H20" s="27" t="s">
        <v>7</v>
      </c>
      <c r="I20" s="28">
        <f>IF(E20*G20&gt;21.6,21.6,E20*G20)</f>
        <v>0</v>
      </c>
      <c r="J20" s="19"/>
      <c r="K20" s="36" t="s">
        <v>45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21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0.36</v>
      </c>
      <c r="H23" s="27" t="s">
        <v>7</v>
      </c>
      <c r="I23" s="28">
        <f>IF(E23*G23&gt;21.6,21.6,E23*G23)</f>
        <v>0</v>
      </c>
      <c r="J23" s="20"/>
      <c r="K23" s="36" t="s">
        <v>45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46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47</v>
      </c>
      <c r="C26" s="23"/>
      <c r="D26" s="22"/>
      <c r="E26" s="24"/>
      <c r="F26" s="25" t="s">
        <v>6</v>
      </c>
      <c r="G26" s="26">
        <v>0.12</v>
      </c>
      <c r="H26" s="27" t="s">
        <v>7</v>
      </c>
      <c r="I26" s="28">
        <f>IF(E26*G26&gt;14.4,14.4,E26*G26)</f>
        <v>0</v>
      </c>
      <c r="J26" s="20"/>
      <c r="K26" s="36" t="s">
        <v>48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49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50</v>
      </c>
      <c r="C29" s="22"/>
      <c r="D29" s="22"/>
      <c r="E29" s="24"/>
      <c r="F29" s="25" t="s">
        <v>6</v>
      </c>
      <c r="G29" s="26">
        <v>0.24</v>
      </c>
      <c r="H29" s="27" t="s">
        <v>7</v>
      </c>
      <c r="I29" s="28">
        <f>IF(E29*G29&gt;14.4,14.4,E29*G29)</f>
        <v>0</v>
      </c>
      <c r="J29" s="20"/>
      <c r="K29" s="36" t="s">
        <v>48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22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5</v>
      </c>
      <c r="C32" s="22"/>
      <c r="D32" s="22"/>
      <c r="E32" s="24"/>
      <c r="F32" s="25" t="s">
        <v>6</v>
      </c>
      <c r="G32" s="26">
        <v>0.06</v>
      </c>
      <c r="H32" s="27" t="s">
        <v>7</v>
      </c>
      <c r="I32" s="28">
        <f>IF(E32*G32&gt;7.2,7.2,E32*G32)</f>
        <v>0</v>
      </c>
      <c r="J32" s="20"/>
      <c r="K32" s="36" t="s">
        <v>51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23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41</v>
      </c>
      <c r="C35" s="22"/>
      <c r="D35" s="22"/>
      <c r="E35" s="24"/>
      <c r="F35" s="25" t="s">
        <v>6</v>
      </c>
      <c r="G35" s="26">
        <v>0.03</v>
      </c>
      <c r="H35" s="27" t="s">
        <v>7</v>
      </c>
      <c r="I35" s="28">
        <f>IF(E35*G35&gt;7.2,7.2,E35*G35)</f>
        <v>0</v>
      </c>
      <c r="J35" s="20"/>
      <c r="K35" s="36" t="s">
        <v>51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44</v>
      </c>
      <c r="N37" s="23"/>
    </row>
    <row r="38" spans="1:14" ht="15" thickBot="1" x14ac:dyDescent="0.35">
      <c r="E38" s="1"/>
      <c r="I38" s="34" t="s">
        <v>24</v>
      </c>
      <c r="J38" s="20"/>
      <c r="K38" s="37">
        <f>IF(I14+I17+I20+I23+I26+I29+I32+I35&gt;36,36,I14+I17+I20+I23+I26+I29+I32+I35)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52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28</v>
      </c>
      <c r="C43" s="20"/>
      <c r="D43" s="20"/>
      <c r="E43" s="22" t="s">
        <v>53</v>
      </c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26</v>
      </c>
      <c r="C44" s="22"/>
      <c r="D44" s="22"/>
      <c r="E44" s="20" t="s">
        <v>54</v>
      </c>
      <c r="H44" s="6"/>
      <c r="I44" s="6"/>
      <c r="J44" s="6"/>
      <c r="N44" s="38"/>
    </row>
    <row r="45" spans="1:14" x14ac:dyDescent="0.3">
      <c r="B45" s="38" t="s">
        <v>25</v>
      </c>
      <c r="C45" s="22"/>
      <c r="D45" s="22"/>
      <c r="E45" s="24"/>
      <c r="F45" s="25" t="s">
        <v>6</v>
      </c>
      <c r="G45" s="26">
        <v>0.5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39</v>
      </c>
      <c r="C47" s="22"/>
      <c r="D47" s="22"/>
      <c r="E47" s="22" t="s">
        <v>53</v>
      </c>
      <c r="F47" s="22"/>
      <c r="G47" s="26"/>
      <c r="H47" s="27"/>
      <c r="I47" s="31"/>
      <c r="N47" s="38"/>
    </row>
    <row r="48" spans="1:14" x14ac:dyDescent="0.3">
      <c r="B48" s="38" t="s">
        <v>26</v>
      </c>
      <c r="C48" s="22"/>
      <c r="D48" s="22"/>
      <c r="E48" s="20" t="s">
        <v>54</v>
      </c>
      <c r="H48" s="6"/>
      <c r="I48" s="6"/>
      <c r="J48" s="6"/>
      <c r="N48" s="38"/>
    </row>
    <row r="49" spans="1:14" x14ac:dyDescent="0.3">
      <c r="B49" s="38" t="s">
        <v>40</v>
      </c>
      <c r="C49" s="22"/>
      <c r="D49" s="22"/>
      <c r="E49" s="24"/>
      <c r="F49" s="25" t="s">
        <v>6</v>
      </c>
      <c r="G49" s="26">
        <v>0.25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ht="15" thickBot="1" x14ac:dyDescent="0.35">
      <c r="B51" s="22" t="s">
        <v>27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6" t="s">
        <v>56</v>
      </c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55</v>
      </c>
      <c r="H53" s="20"/>
      <c r="I53" s="37">
        <f>IF(I45+I49&gt;2,2,I45+I49)</f>
        <v>0</v>
      </c>
      <c r="J53" s="20"/>
      <c r="K53" s="19"/>
      <c r="N53" s="44"/>
    </row>
    <row r="54" spans="1:14" ht="15" thickBot="1" x14ac:dyDescent="0.35">
      <c r="B54" s="46"/>
      <c r="C54" s="46"/>
      <c r="D54" s="46"/>
      <c r="E54" s="46"/>
      <c r="F54" s="48"/>
      <c r="G54" s="19"/>
      <c r="H54" s="46"/>
      <c r="I54" s="49"/>
      <c r="J54" s="20"/>
      <c r="K54" s="19"/>
      <c r="N54" s="45"/>
    </row>
    <row r="55" spans="1:14" ht="15" thickBot="1" x14ac:dyDescent="0.35">
      <c r="B55" s="46"/>
      <c r="E55" s="1"/>
      <c r="G55" s="1"/>
      <c r="I55" s="19"/>
      <c r="J55" s="20"/>
      <c r="K55" s="36" t="s">
        <v>56</v>
      </c>
      <c r="N55" s="51"/>
    </row>
    <row r="56" spans="1:14" ht="15" thickBot="1" x14ac:dyDescent="0.35">
      <c r="B56" s="46"/>
      <c r="E56" s="1"/>
      <c r="I56" s="34" t="s">
        <v>57</v>
      </c>
      <c r="J56" s="20"/>
      <c r="K56" s="37">
        <f>IF(I53&gt;2,2,I53)</f>
        <v>0</v>
      </c>
      <c r="N56" s="51"/>
    </row>
    <row r="57" spans="1:14" x14ac:dyDescent="0.3">
      <c r="B57" s="46"/>
      <c r="C57" s="46"/>
      <c r="D57" s="46"/>
      <c r="E57" s="46"/>
      <c r="F57" s="48"/>
      <c r="G57" s="19"/>
      <c r="H57" s="46"/>
      <c r="I57" s="49"/>
      <c r="J57" s="20"/>
      <c r="K57" s="19"/>
      <c r="N57" s="51"/>
    </row>
    <row r="58" spans="1:14" x14ac:dyDescent="0.3">
      <c r="B58" s="46"/>
      <c r="C58" s="46"/>
      <c r="D58" s="46"/>
      <c r="E58" s="46"/>
      <c r="F58" s="48"/>
      <c r="G58" s="19"/>
      <c r="H58" s="46"/>
      <c r="I58" s="49"/>
      <c r="J58" s="20"/>
      <c r="K58" s="19"/>
      <c r="N58" s="45"/>
    </row>
    <row r="59" spans="1:14" x14ac:dyDescent="0.3">
      <c r="A59" s="21" t="s">
        <v>29</v>
      </c>
      <c r="B59" s="22"/>
      <c r="E59" s="1"/>
      <c r="N59" s="51"/>
    </row>
    <row r="60" spans="1:14" x14ac:dyDescent="0.3">
      <c r="A60" s="21"/>
      <c r="B60" s="22"/>
      <c r="E60" s="1"/>
      <c r="N60" s="51"/>
    </row>
    <row r="61" spans="1:14" x14ac:dyDescent="0.3">
      <c r="B61" s="1" t="s">
        <v>31</v>
      </c>
      <c r="C61" s="52"/>
      <c r="D61" s="53"/>
      <c r="E61" s="24"/>
      <c r="F61" s="48" t="s">
        <v>6</v>
      </c>
      <c r="G61" s="19">
        <v>1.5</v>
      </c>
      <c r="H61" s="46" t="s">
        <v>7</v>
      </c>
      <c r="I61" s="28">
        <f>E61*G61</f>
        <v>0</v>
      </c>
      <c r="J61" s="20"/>
      <c r="K61" s="19"/>
      <c r="N61" s="51"/>
    </row>
    <row r="62" spans="1:14" x14ac:dyDescent="0.3">
      <c r="B62" s="46"/>
      <c r="C62" s="46"/>
      <c r="D62" s="20"/>
      <c r="E62" s="20"/>
      <c r="F62" s="19"/>
      <c r="G62" s="19"/>
      <c r="H62" s="20"/>
      <c r="I62" s="19"/>
      <c r="J62" s="20"/>
      <c r="K62" s="19"/>
      <c r="N62" s="51"/>
    </row>
    <row r="63" spans="1:14" x14ac:dyDescent="0.3">
      <c r="B63" s="1" t="s">
        <v>32</v>
      </c>
      <c r="C63" s="46"/>
      <c r="D63" s="47"/>
      <c r="E63" s="24"/>
      <c r="F63" s="48" t="s">
        <v>6</v>
      </c>
      <c r="G63" s="19">
        <v>1.25</v>
      </c>
      <c r="H63" s="46" t="s">
        <v>7</v>
      </c>
      <c r="I63" s="28">
        <f>E63*G63</f>
        <v>0</v>
      </c>
      <c r="J63" s="20"/>
      <c r="K63" s="19"/>
      <c r="N63" s="51"/>
    </row>
    <row r="64" spans="1:14" x14ac:dyDescent="0.3">
      <c r="B64" s="46"/>
      <c r="C64" s="46"/>
      <c r="D64" s="20"/>
      <c r="E64" s="20"/>
      <c r="F64" s="19"/>
      <c r="G64" s="19"/>
      <c r="H64" s="20"/>
      <c r="I64" s="19"/>
      <c r="J64" s="20"/>
      <c r="K64" s="19"/>
      <c r="N64" s="51"/>
    </row>
    <row r="65" spans="1:14" x14ac:dyDescent="0.3">
      <c r="B65" s="1" t="s">
        <v>33</v>
      </c>
      <c r="C65" s="46"/>
      <c r="D65" s="47"/>
      <c r="E65" s="24"/>
      <c r="F65" s="48" t="s">
        <v>6</v>
      </c>
      <c r="G65" s="19">
        <v>0.5</v>
      </c>
      <c r="H65" s="46" t="s">
        <v>7</v>
      </c>
      <c r="I65" s="28">
        <f>E65*G65</f>
        <v>0</v>
      </c>
      <c r="J65" s="20"/>
      <c r="K65" s="19"/>
      <c r="N65" s="44"/>
    </row>
    <row r="66" spans="1:14" x14ac:dyDescent="0.3">
      <c r="C66" s="46"/>
      <c r="D66" s="46"/>
      <c r="E66" s="69"/>
      <c r="F66" s="48"/>
      <c r="G66" s="19"/>
      <c r="H66" s="46"/>
      <c r="I66" s="31"/>
      <c r="J66" s="20"/>
      <c r="K66" s="19"/>
      <c r="N66" s="44"/>
    </row>
    <row r="67" spans="1:14" x14ac:dyDescent="0.3">
      <c r="B67" s="1" t="s">
        <v>34</v>
      </c>
      <c r="C67" s="46"/>
      <c r="D67" s="46"/>
      <c r="E67" s="69"/>
      <c r="F67" s="48"/>
      <c r="G67" s="19"/>
      <c r="H67" s="46"/>
      <c r="I67" s="31"/>
      <c r="J67" s="20"/>
      <c r="K67" s="19"/>
      <c r="N67" s="44"/>
    </row>
    <row r="68" spans="1:14" x14ac:dyDescent="0.3">
      <c r="B68" s="1" t="s">
        <v>35</v>
      </c>
      <c r="C68" s="46"/>
      <c r="D68" s="46"/>
      <c r="E68" s="69"/>
      <c r="F68" s="48"/>
      <c r="G68" s="19"/>
      <c r="H68" s="46"/>
      <c r="I68" s="31"/>
      <c r="J68" s="20"/>
      <c r="K68" s="19"/>
      <c r="N68" s="44"/>
    </row>
    <row r="69" spans="1:14" x14ac:dyDescent="0.3">
      <c r="B69" s="1" t="s">
        <v>36</v>
      </c>
      <c r="C69" s="46"/>
      <c r="D69" s="47"/>
      <c r="E69" s="24"/>
      <c r="F69" s="48" t="s">
        <v>6</v>
      </c>
      <c r="G69" s="19">
        <v>2</v>
      </c>
      <c r="H69" s="46" t="s">
        <v>7</v>
      </c>
      <c r="I69" s="28">
        <f>E69*G69</f>
        <v>0</v>
      </c>
      <c r="J69" s="20"/>
      <c r="K69" s="19"/>
      <c r="N69" s="44"/>
    </row>
    <row r="70" spans="1:14" ht="15" thickBot="1" x14ac:dyDescent="0.35">
      <c r="B70" s="46"/>
      <c r="C70" s="46"/>
      <c r="D70" s="20"/>
      <c r="E70" s="20"/>
      <c r="F70" s="19"/>
      <c r="G70" s="19"/>
      <c r="H70" s="20"/>
      <c r="I70" s="19"/>
      <c r="J70" s="20"/>
      <c r="K70" s="19"/>
      <c r="N70" s="54"/>
    </row>
    <row r="71" spans="1:14" ht="15" thickBot="1" x14ac:dyDescent="0.35">
      <c r="B71" s="20"/>
      <c r="C71" s="20"/>
      <c r="D71" s="20"/>
      <c r="E71" s="20"/>
      <c r="F71" s="19"/>
      <c r="G71" s="20"/>
      <c r="H71" s="20"/>
      <c r="I71" s="20"/>
      <c r="J71" s="20"/>
      <c r="K71" s="36" t="s">
        <v>56</v>
      </c>
      <c r="N71" s="50"/>
    </row>
    <row r="72" spans="1:14" ht="15" thickBot="1" x14ac:dyDescent="0.35">
      <c r="B72" s="20"/>
      <c r="C72" s="20"/>
      <c r="D72" s="20"/>
      <c r="E72" s="20"/>
      <c r="F72" s="19"/>
      <c r="G72" s="19"/>
      <c r="H72" s="20"/>
      <c r="I72" s="34" t="s">
        <v>30</v>
      </c>
      <c r="J72" s="20"/>
      <c r="K72" s="37">
        <f>IF(I61+I63+I65+I69&gt;2,2,I61+I63+I65+I69)</f>
        <v>0</v>
      </c>
      <c r="L72" s="55"/>
      <c r="M72" s="55"/>
      <c r="N72" s="40"/>
    </row>
    <row r="73" spans="1:14" x14ac:dyDescent="0.3">
      <c r="A73" s="21"/>
      <c r="B73" s="22"/>
      <c r="E73" s="1"/>
      <c r="N73" s="45"/>
    </row>
    <row r="74" spans="1:14" ht="15" thickBot="1" x14ac:dyDescent="0.35">
      <c r="B74" s="20"/>
      <c r="C74" s="20"/>
      <c r="D74" s="20"/>
      <c r="E74" s="19"/>
      <c r="F74" s="19"/>
      <c r="G74" s="19"/>
      <c r="H74" s="20"/>
      <c r="I74" s="19"/>
      <c r="J74" s="20"/>
      <c r="K74" s="19"/>
      <c r="N74" s="45"/>
    </row>
    <row r="75" spans="1:14" ht="15" thickBot="1" x14ac:dyDescent="0.35">
      <c r="B75" s="20"/>
      <c r="C75" s="20"/>
      <c r="D75" s="20"/>
      <c r="E75" s="20"/>
      <c r="F75" s="19"/>
      <c r="G75" s="20"/>
      <c r="H75" s="20"/>
      <c r="I75" s="20"/>
      <c r="J75" s="20"/>
      <c r="K75" s="36" t="s">
        <v>58</v>
      </c>
      <c r="N75" s="45"/>
    </row>
    <row r="76" spans="1:14" ht="15" thickBot="1" x14ac:dyDescent="0.35">
      <c r="A76" s="55"/>
      <c r="B76" s="56"/>
      <c r="C76" s="56"/>
      <c r="D76" s="56"/>
      <c r="E76" s="56"/>
      <c r="F76" s="57"/>
      <c r="G76" s="57"/>
      <c r="H76" s="56"/>
      <c r="I76" s="58" t="s">
        <v>9</v>
      </c>
      <c r="J76" s="56"/>
      <c r="K76" s="37">
        <f>IF(K38+K56+K72&gt;40,40,K38+K56+K72)</f>
        <v>0</v>
      </c>
    </row>
    <row r="78" spans="1:14" x14ac:dyDescent="0.3">
      <c r="A78" s="1" t="s">
        <v>43</v>
      </c>
      <c r="E78" s="1"/>
      <c r="F78" s="1"/>
      <c r="G78" s="1"/>
      <c r="I78" s="1"/>
      <c r="J78" s="1"/>
      <c r="K78" s="1"/>
    </row>
    <row r="80" spans="1:14" x14ac:dyDescent="0.3">
      <c r="A80" s="59"/>
      <c r="B80" s="60" t="s">
        <v>10</v>
      </c>
      <c r="C80" s="61"/>
      <c r="D80" s="62" t="s">
        <v>11</v>
      </c>
      <c r="E80" s="63"/>
      <c r="F80" s="64" t="s">
        <v>12</v>
      </c>
      <c r="G80" s="63"/>
      <c r="H80" s="63"/>
      <c r="I80" s="63"/>
      <c r="J80" s="65" t="s">
        <v>12</v>
      </c>
      <c r="K80" s="66"/>
    </row>
    <row r="81" spans="1:11" x14ac:dyDescent="0.3">
      <c r="A81" s="59"/>
    </row>
    <row r="82" spans="1:11" x14ac:dyDescent="0.3">
      <c r="A82" s="59"/>
    </row>
    <row r="83" spans="1:11" x14ac:dyDescent="0.3">
      <c r="A83" s="59"/>
    </row>
    <row r="85" spans="1:11" x14ac:dyDescent="0.3">
      <c r="B85" s="67" t="s">
        <v>13</v>
      </c>
      <c r="C85" s="68"/>
      <c r="D85" s="68"/>
      <c r="E85" s="68"/>
      <c r="F85" s="68"/>
      <c r="G85" s="68"/>
      <c r="H85" s="68"/>
      <c r="I85" s="68"/>
      <c r="J85" s="68"/>
      <c r="K85" s="68"/>
    </row>
  </sheetData>
  <sheetProtection algorithmName="SHA-512" hashValue="UzP5BxhjJeIA3bSNMt32zL1wjr7eoCEA4R0irMxJghZ6zO8l6vQ+nZLOwlpP4U9+UnPbEIgtVTJswiKSaM96HA==" saltValue="+99c0NQnXwhWnlFbrM6FPQ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2022-12-01T09:14:28Z</cp:lastPrinted>
  <dcterms:created xsi:type="dcterms:W3CDTF">2021-07-13T11:21:51Z</dcterms:created>
  <dcterms:modified xsi:type="dcterms:W3CDTF">2023-06-08T12:03:11Z</dcterms:modified>
</cp:coreProperties>
</file>