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BOE\SOLO CONCURSO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35" i="1" l="1"/>
  <c r="I32" i="1"/>
  <c r="I29" i="1"/>
  <c r="I26" i="1"/>
  <c r="I23" i="1"/>
  <c r="I20" i="1"/>
  <c r="I17" i="1"/>
  <c r="I14" i="1"/>
  <c r="K38" i="1" l="1"/>
  <c r="I78" i="1" l="1"/>
  <c r="I76" i="1"/>
  <c r="I74" i="1"/>
  <c r="I62" i="1"/>
  <c r="I58" i="1"/>
  <c r="I49" i="1"/>
  <c r="I45" i="1"/>
  <c r="I66" i="1" l="1"/>
  <c r="K85" i="1"/>
  <c r="I53" i="1"/>
  <c r="K69" i="1" l="1"/>
  <c r="K89" i="1" s="1"/>
</calcChain>
</file>

<file path=xl/sharedStrings.xml><?xml version="1.0" encoding="utf-8"?>
<sst xmlns="http://schemas.openxmlformats.org/spreadsheetml/2006/main" count="120" uniqueCount="63">
  <si>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</si>
  <si>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</si>
  <si>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</si>
  <si>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</si>
  <si>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</si>
  <si>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</si>
  <si>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</si>
  <si>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</si>
  <si>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</si>
  <si>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</si>
  <si>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</si>
  <si>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</si>
  <si>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</si>
  <si>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</si>
  <si>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</si>
  <si>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</si>
  <si>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</si>
  <si>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máximo 20</t>
  </si>
  <si>
    <t>máximo 100</t>
  </si>
  <si>
    <t>LOCALIDAD ELEGIDA COMO DESTINO (poner MADRID o ZARAGOZA)</t>
  </si>
  <si>
    <t>CATEGORÍA Y ESPECIALIDAD</t>
  </si>
  <si>
    <t>CONVOCATORIA PERSONAL ESTATUTARIO ESTABILIZACIÓN SOLO FASE DE CONCURSO 2022</t>
  </si>
  <si>
    <t>máximo 60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</si>
  <si>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</si>
  <si>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</si>
  <si>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</si>
  <si>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</si>
  <si>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máximo 30,60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</si>
  <si>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</si>
  <si>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</si>
  <si>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</si>
  <si>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</si>
  <si>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</si>
  <si>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2.1 Actividad discente</t>
  </si>
  <si>
    <t>2.2 Actividad docente</t>
  </si>
  <si>
    <t>TOTAL 2. FORMACIÓN  2.1 a 2.2</t>
  </si>
  <si>
    <t>TOTAL 2.2 Actividad docente  a) a b)</t>
  </si>
  <si>
    <t>Cursos</t>
  </si>
  <si>
    <t>TOTAL 2.1 Actividad discente  a) a b)</t>
  </si>
  <si>
    <t>cuando estén organizados por el Ministerio de Defensa.</t>
  </si>
  <si>
    <t xml:space="preserve">relacionado directamente con la categoría a la que se opta, </t>
  </si>
  <si>
    <t>Solo se valorarán los cursos iguales o superiores a 15 horas realizados en los 10 años anteriores a la convocatoria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</si>
  <si>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</si>
  <si>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</si>
  <si>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el</t>
  </si>
  <si>
    <t>Ministerio de Defensa.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</si>
  <si>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</si>
  <si>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las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</si>
  <si>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</si>
  <si>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</si>
  <si>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</si>
  <si>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</si>
  <si>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</si>
  <si>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</si>
  <si>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</si>
  <si>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</si>
  <si>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</si>
  <si>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</si>
  <si>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>AUTOBAREMO DE MÉRITOS DE CELADOR/A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</si>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</sst>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10" sqref="M10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21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58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19</v>
      </c>
      <c r="B8" s="10"/>
      <c r="C8" s="11"/>
      <c r="E8" s="9" t="s">
        <v>20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59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24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0.5</v>
      </c>
      <c r="H14" s="27" t="s">
        <v>7</v>
      </c>
      <c r="I14" s="28">
        <f>IF(E14*G14&gt;60,60,E14*G14)</f>
        <v>0</v>
      </c>
      <c r="J14" s="20"/>
      <c r="K14" s="36" t="s">
        <v>22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23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15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IF(E17*G17&gt;60,60,E17*G17)</f>
        <v>0</v>
      </c>
      <c r="J17" s="20"/>
      <c r="K17" s="36" t="s">
        <v>22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25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62</v>
      </c>
      <c r="C20" s="22"/>
      <c r="D20" s="22"/>
      <c r="E20" s="24"/>
      <c r="F20" s="25" t="s">
        <v>6</v>
      </c>
      <c r="G20" s="26">
        <v>0.25</v>
      </c>
      <c r="H20" s="27" t="s">
        <v>7</v>
      </c>
      <c r="I20" s="28">
        <f>IF(E20*G20&gt;60,60,E20*G20)</f>
        <v>0</v>
      </c>
      <c r="J20" s="19"/>
      <c r="K20" s="36" t="s">
        <v>22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26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IF(E23*G23&gt;60,60,E23*G23)</f>
        <v>0</v>
      </c>
      <c r="J23" s="20"/>
      <c r="K23" s="36" t="s">
        <v>22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28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</v>
      </c>
      <c r="C26" s="23"/>
      <c r="D26" s="22"/>
      <c r="E26" s="24"/>
      <c r="F26" s="25" t="s">
        <v>6</v>
      </c>
      <c r="G26" s="30">
        <v>0.255</v>
      </c>
      <c r="H26" s="27" t="s">
        <v>7</v>
      </c>
      <c r="I26" s="28">
        <f>IF(E26*G26&gt;30.6,30.6,E26*G26)</f>
        <v>0</v>
      </c>
      <c r="J26" s="20"/>
      <c r="K26" s="36" t="s">
        <v>27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29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15</v>
      </c>
      <c r="C29" s="22"/>
      <c r="D29" s="22"/>
      <c r="E29" s="24"/>
      <c r="F29" s="25" t="s">
        <v>6</v>
      </c>
      <c r="G29" s="26">
        <v>0.51</v>
      </c>
      <c r="H29" s="27" t="s">
        <v>7</v>
      </c>
      <c r="I29" s="28">
        <f>IF(E29*G29&gt;30.6,30.6,E29*G29)</f>
        <v>0</v>
      </c>
      <c r="J29" s="20"/>
      <c r="K29" s="36" t="s">
        <v>27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30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62</v>
      </c>
      <c r="C32" s="22"/>
      <c r="D32" s="22"/>
      <c r="E32" s="24"/>
      <c r="F32" s="25" t="s">
        <v>6</v>
      </c>
      <c r="G32" s="30">
        <v>0.127</v>
      </c>
      <c r="H32" s="27" t="s">
        <v>7</v>
      </c>
      <c r="I32" s="28">
        <f>IF(E32*G32&gt;30.6,30.6,E32*G32)</f>
        <v>0</v>
      </c>
      <c r="J32" s="20"/>
      <c r="K32" s="36" t="s">
        <v>27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31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8</v>
      </c>
      <c r="C35" s="22"/>
      <c r="D35" s="22"/>
      <c r="E35" s="24"/>
      <c r="F35" s="25" t="s">
        <v>6</v>
      </c>
      <c r="G35" s="30">
        <v>0.255</v>
      </c>
      <c r="H35" s="27" t="s">
        <v>7</v>
      </c>
      <c r="I35" s="28">
        <f>IF(E35*G35&gt;30.6,30.6,E35*G35)</f>
        <v>0</v>
      </c>
      <c r="J35" s="20"/>
      <c r="K35" s="36" t="s">
        <v>27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22</v>
      </c>
      <c r="N37" s="23"/>
    </row>
    <row r="38" spans="1:14" ht="15" thickBot="1" x14ac:dyDescent="0.35">
      <c r="E38" s="1"/>
      <c r="I38" s="34" t="s">
        <v>32</v>
      </c>
      <c r="J38" s="20"/>
      <c r="K38" s="37">
        <f>IF(I14+I17+I20+I23+I26+I29+I32+I35&gt;60,60,I14+I17+I20+I23+I26+I29+I32+I35)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16</v>
      </c>
      <c r="E40" s="1"/>
      <c r="N40" s="38"/>
    </row>
    <row r="41" spans="1:14" x14ac:dyDescent="0.3">
      <c r="A41" s="39" t="s">
        <v>33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42</v>
      </c>
      <c r="C43" s="20"/>
      <c r="D43" s="20"/>
      <c r="E43" s="19"/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40</v>
      </c>
      <c r="C44" s="22"/>
      <c r="D44" s="22"/>
      <c r="E44" s="20" t="s">
        <v>37</v>
      </c>
      <c r="H44" s="6"/>
      <c r="I44" s="6"/>
      <c r="J44" s="6"/>
      <c r="N44" s="38"/>
    </row>
    <row r="45" spans="1:14" x14ac:dyDescent="0.3">
      <c r="B45" s="38" t="s">
        <v>39</v>
      </c>
      <c r="C45" s="22"/>
      <c r="D45" s="22"/>
      <c r="E45" s="24"/>
      <c r="F45" s="25" t="s">
        <v>6</v>
      </c>
      <c r="G45" s="26">
        <v>5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60</v>
      </c>
      <c r="C47" s="22"/>
      <c r="D47" s="22"/>
      <c r="E47" s="22"/>
      <c r="F47" s="22"/>
      <c r="G47" s="26"/>
      <c r="H47" s="27"/>
      <c r="I47" s="31"/>
      <c r="N47" s="38"/>
    </row>
    <row r="48" spans="1:14" x14ac:dyDescent="0.3">
      <c r="B48" s="38" t="s">
        <v>40</v>
      </c>
      <c r="C48" s="22"/>
      <c r="D48" s="22"/>
      <c r="E48" s="20" t="s">
        <v>37</v>
      </c>
      <c r="H48" s="6"/>
      <c r="I48" s="6"/>
      <c r="J48" s="6"/>
      <c r="N48" s="38"/>
    </row>
    <row r="49" spans="1:14" x14ac:dyDescent="0.3">
      <c r="B49" s="38" t="s">
        <v>61</v>
      </c>
      <c r="C49" s="22"/>
      <c r="D49" s="22"/>
      <c r="E49" s="24"/>
      <c r="F49" s="25" t="s">
        <v>6</v>
      </c>
      <c r="G49" s="26">
        <v>2.5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x14ac:dyDescent="0.3">
      <c r="B51" s="22" t="s">
        <v>41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1"/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38</v>
      </c>
      <c r="H53" s="20"/>
      <c r="I53" s="37">
        <f>I45+I49</f>
        <v>0</v>
      </c>
      <c r="J53" s="20"/>
      <c r="K53" s="19"/>
      <c r="N53" s="44"/>
    </row>
    <row r="54" spans="1:14" x14ac:dyDescent="0.3">
      <c r="A54" s="22" t="s">
        <v>34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43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44</v>
      </c>
      <c r="C57" s="46"/>
      <c r="D57" s="20"/>
      <c r="E57" s="20" t="s">
        <v>37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45</v>
      </c>
      <c r="C58" s="46"/>
      <c r="D58" s="47"/>
      <c r="E58" s="24"/>
      <c r="F58" s="48" t="s">
        <v>6</v>
      </c>
      <c r="G58" s="26">
        <v>5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46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47</v>
      </c>
      <c r="C61" s="46"/>
      <c r="D61" s="46"/>
      <c r="E61" s="20" t="s">
        <v>37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48</v>
      </c>
      <c r="C62" s="46"/>
      <c r="D62" s="47"/>
      <c r="E62" s="24"/>
      <c r="F62" s="48" t="s">
        <v>6</v>
      </c>
      <c r="G62" s="26">
        <v>2.5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x14ac:dyDescent="0.3">
      <c r="B64" s="22" t="s">
        <v>49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49"/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36</v>
      </c>
      <c r="H66" s="20"/>
      <c r="I66" s="37">
        <f>I58+I62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17</v>
      </c>
      <c r="N68" s="51"/>
    </row>
    <row r="69" spans="1:14" ht="15" thickBot="1" x14ac:dyDescent="0.35">
      <c r="B69" s="46"/>
      <c r="E69" s="1"/>
      <c r="I69" s="34" t="s">
        <v>35</v>
      </c>
      <c r="J69" s="20"/>
      <c r="K69" s="37">
        <f>IF(I53+I66&gt;20,20,I53+I66)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50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52</v>
      </c>
      <c r="C74" s="52"/>
      <c r="D74" s="53"/>
      <c r="E74" s="24"/>
      <c r="F74" s="48" t="s">
        <v>6</v>
      </c>
      <c r="G74" s="19">
        <v>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53</v>
      </c>
      <c r="C76" s="46"/>
      <c r="D76" s="47"/>
      <c r="E76" s="24"/>
      <c r="F76" s="48" t="s">
        <v>6</v>
      </c>
      <c r="G76" s="19">
        <v>4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54</v>
      </c>
      <c r="C78" s="46"/>
      <c r="D78" s="47"/>
      <c r="E78" s="24"/>
      <c r="F78" s="48" t="s">
        <v>6</v>
      </c>
      <c r="G78" s="19">
        <v>3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55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56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57</v>
      </c>
      <c r="C82" s="46"/>
      <c r="D82" s="47"/>
      <c r="E82" s="24"/>
      <c r="F82" s="48" t="s">
        <v>6</v>
      </c>
      <c r="G82" s="19">
        <v>20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17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51</v>
      </c>
      <c r="J85" s="20"/>
      <c r="K85" s="37">
        <f>IF(I74+I76+I78+I82&gt;20,20,I74+I76+I78+I82)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18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IF(K38+K69+K85&gt;100,100,K38+K69+K85)</f>
        <v>0</v>
      </c>
    </row>
    <row r="91" spans="1:14" x14ac:dyDescent="0.3">
      <c r="A91" s="1" t="s">
        <v>10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11</v>
      </c>
      <c r="C93" s="61"/>
      <c r="D93" s="62" t="s">
        <v>12</v>
      </c>
      <c r="E93" s="63"/>
      <c r="F93" s="64" t="s">
        <v>13</v>
      </c>
      <c r="G93" s="63"/>
      <c r="H93" s="63"/>
      <c r="I93" s="63"/>
      <c r="J93" s="65" t="s">
        <v>13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14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o1ln5U6Dzm/FThzz8sKQJ1A19aEO/JJIiZ5jJ9Agw2mjpzFCfOz8yvuDrQfG3qb/qLVtg/u5OjTNDZJRoAQakA==" saltValue="FCmE8MfYHKcIG6V9vgAA6w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2022-12-01T09:14:28Z</cp:lastPrinted>
  <dcterms:created xsi:type="dcterms:W3CDTF">2021-07-13T11:21:51Z</dcterms:created>
  <dcterms:modified xsi:type="dcterms:W3CDTF">2022-12-26T10:56:52Z</dcterms:modified>
</cp:coreProperties>
</file>